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jestr_wyborcow_2019_kw_3_2019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<sst xmlns="http://schemas.openxmlformats.org/spreadsheetml/2006/main" count="142" uniqueCount="69">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</sst>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" sqref="A1:S46"/>
    </sheetView>
  </sheetViews>
  <sheetFormatPr defaultColWidth="9.140625" defaultRowHeight="15"/>
  <cols>
    <col min="4" max="4" width="12.00390625" style="0" customWidth="1"/>
    <col min="5" max="5" width="13.140625" style="0" customWidth="1"/>
    <col min="6" max="6" width="11.28125" style="0" customWidth="1"/>
    <col min="7" max="7" width="11.8515625" style="0" customWidth="1"/>
    <col min="8" max="8" width="13.28125" style="0" customWidth="1"/>
    <col min="9" max="9" width="13.7109375" style="0" customWidth="1"/>
    <col min="10" max="10" width="13.00390625" style="0" customWidth="1"/>
    <col min="11" max="11" width="10.7109375" style="0" customWidth="1"/>
    <col min="12" max="13" width="12.8515625" style="0" customWidth="1"/>
    <col min="14" max="14" width="12.140625" style="0" customWidth="1"/>
    <col min="15" max="15" width="13.00390625" style="0" customWidth="1"/>
    <col min="16" max="17" width="12.421875" style="0" customWidth="1"/>
    <col min="18" max="18" width="12.140625" style="0" customWidth="1"/>
    <col min="19" max="19" width="11.57421875" style="0" customWidth="1"/>
  </cols>
  <sheetData>
    <row r="1" spans="1:19" ht="12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/>
      <c r="C2" s="2"/>
      <c r="D2" s="2"/>
      <c r="E2" s="2">
        <v>134090</v>
      </c>
      <c r="F2" s="2">
        <v>110518</v>
      </c>
      <c r="G2" s="2">
        <v>109081</v>
      </c>
      <c r="H2" s="2">
        <v>1437</v>
      </c>
      <c r="I2" s="2">
        <v>1435</v>
      </c>
      <c r="J2" s="2">
        <v>1264</v>
      </c>
      <c r="K2" s="2">
        <v>14</v>
      </c>
      <c r="L2" s="2">
        <v>157</v>
      </c>
      <c r="M2" s="2">
        <v>3</v>
      </c>
      <c r="N2" s="2">
        <v>1171</v>
      </c>
      <c r="O2" s="2">
        <v>343</v>
      </c>
      <c r="P2" s="2">
        <v>671</v>
      </c>
      <c r="Q2" s="2">
        <v>157</v>
      </c>
      <c r="R2" s="2">
        <v>1</v>
      </c>
      <c r="S2" s="2">
        <v>0</v>
      </c>
    </row>
    <row r="3" spans="1:19" ht="15">
      <c r="A3" s="3" t="str">
        <f>"240401"</f>
        <v>240401</v>
      </c>
      <c r="B3" s="3" t="s">
        <v>20</v>
      </c>
      <c r="C3" s="3" t="s">
        <v>21</v>
      </c>
      <c r="D3" s="3" t="s">
        <v>22</v>
      </c>
      <c r="E3" s="3">
        <v>12602</v>
      </c>
      <c r="F3" s="3">
        <v>10483</v>
      </c>
      <c r="G3" s="3">
        <v>10367</v>
      </c>
      <c r="H3" s="3">
        <v>116</v>
      </c>
      <c r="I3" s="3">
        <v>116</v>
      </c>
      <c r="J3" s="3">
        <v>98</v>
      </c>
      <c r="K3" s="3">
        <v>0</v>
      </c>
      <c r="L3" s="3">
        <v>18</v>
      </c>
      <c r="M3" s="3">
        <v>0</v>
      </c>
      <c r="N3" s="3">
        <v>166</v>
      </c>
      <c r="O3" s="3">
        <v>69</v>
      </c>
      <c r="P3" s="3">
        <v>79</v>
      </c>
      <c r="Q3" s="3">
        <v>18</v>
      </c>
      <c r="R3" s="3">
        <v>0</v>
      </c>
      <c r="S3" s="3">
        <v>0</v>
      </c>
    </row>
    <row r="4" spans="1:19" ht="15">
      <c r="A4" s="3" t="str">
        <f>"240402"</f>
        <v>240402</v>
      </c>
      <c r="B4" s="3" t="s">
        <v>23</v>
      </c>
      <c r="C4" s="3" t="s">
        <v>21</v>
      </c>
      <c r="D4" s="3" t="s">
        <v>22</v>
      </c>
      <c r="E4" s="3">
        <v>3957</v>
      </c>
      <c r="F4" s="3">
        <v>3359</v>
      </c>
      <c r="G4" s="3">
        <v>3253</v>
      </c>
      <c r="H4" s="3">
        <v>106</v>
      </c>
      <c r="I4" s="3">
        <v>106</v>
      </c>
      <c r="J4" s="3">
        <v>102</v>
      </c>
      <c r="K4" s="3">
        <v>0</v>
      </c>
      <c r="L4" s="3">
        <v>4</v>
      </c>
      <c r="M4" s="3">
        <v>0</v>
      </c>
      <c r="N4" s="3">
        <v>37</v>
      </c>
      <c r="O4" s="3">
        <v>13</v>
      </c>
      <c r="P4" s="3">
        <v>20</v>
      </c>
      <c r="Q4" s="3">
        <v>4</v>
      </c>
      <c r="R4" s="3">
        <v>0</v>
      </c>
      <c r="S4" s="3">
        <v>0</v>
      </c>
    </row>
    <row r="5" spans="1:19" ht="15">
      <c r="A5" s="3" t="str">
        <f>"240403"</f>
        <v>240403</v>
      </c>
      <c r="B5" s="3" t="s">
        <v>24</v>
      </c>
      <c r="C5" s="3" t="s">
        <v>21</v>
      </c>
      <c r="D5" s="3" t="s">
        <v>22</v>
      </c>
      <c r="E5" s="3">
        <v>6027</v>
      </c>
      <c r="F5" s="3">
        <v>4957</v>
      </c>
      <c r="G5" s="3">
        <v>4838</v>
      </c>
      <c r="H5" s="3">
        <v>119</v>
      </c>
      <c r="I5" s="3">
        <v>119</v>
      </c>
      <c r="J5" s="3">
        <v>113</v>
      </c>
      <c r="K5" s="3">
        <v>0</v>
      </c>
      <c r="L5" s="3">
        <v>6</v>
      </c>
      <c r="M5" s="3">
        <v>0</v>
      </c>
      <c r="N5" s="3">
        <v>49</v>
      </c>
      <c r="O5" s="3">
        <v>13</v>
      </c>
      <c r="P5" s="3">
        <v>30</v>
      </c>
      <c r="Q5" s="3">
        <v>6</v>
      </c>
      <c r="R5" s="3">
        <v>0</v>
      </c>
      <c r="S5" s="3">
        <v>0</v>
      </c>
    </row>
    <row r="6" spans="1:19" ht="15">
      <c r="A6" s="3" t="str">
        <f>"240404"</f>
        <v>240404</v>
      </c>
      <c r="B6" s="3" t="s">
        <v>25</v>
      </c>
      <c r="C6" s="3" t="s">
        <v>21</v>
      </c>
      <c r="D6" s="3" t="s">
        <v>22</v>
      </c>
      <c r="E6" s="3">
        <v>5469</v>
      </c>
      <c r="F6" s="3">
        <v>4549</v>
      </c>
      <c r="G6" s="3">
        <v>4491</v>
      </c>
      <c r="H6" s="3">
        <v>58</v>
      </c>
      <c r="I6" s="3">
        <v>58</v>
      </c>
      <c r="J6" s="3">
        <v>55</v>
      </c>
      <c r="K6" s="3">
        <v>0</v>
      </c>
      <c r="L6" s="3">
        <v>3</v>
      </c>
      <c r="M6" s="3">
        <v>0</v>
      </c>
      <c r="N6" s="3">
        <v>31</v>
      </c>
      <c r="O6" s="3">
        <v>7</v>
      </c>
      <c r="P6" s="3">
        <v>21</v>
      </c>
      <c r="Q6" s="3">
        <v>3</v>
      </c>
      <c r="R6" s="3">
        <v>0</v>
      </c>
      <c r="S6" s="3">
        <v>0</v>
      </c>
    </row>
    <row r="7" spans="1:19" ht="15">
      <c r="A7" s="3" t="str">
        <f>"240405"</f>
        <v>240405</v>
      </c>
      <c r="B7" s="3" t="s">
        <v>26</v>
      </c>
      <c r="C7" s="3" t="s">
        <v>21</v>
      </c>
      <c r="D7" s="3" t="s">
        <v>22</v>
      </c>
      <c r="E7" s="3">
        <v>13379</v>
      </c>
      <c r="F7" s="3">
        <v>11198</v>
      </c>
      <c r="G7" s="3">
        <v>11109</v>
      </c>
      <c r="H7" s="3">
        <v>89</v>
      </c>
      <c r="I7" s="3">
        <v>89</v>
      </c>
      <c r="J7" s="3">
        <v>79</v>
      </c>
      <c r="K7" s="3">
        <v>1</v>
      </c>
      <c r="L7" s="3">
        <v>9</v>
      </c>
      <c r="M7" s="3">
        <v>0</v>
      </c>
      <c r="N7" s="3">
        <v>100</v>
      </c>
      <c r="O7" s="3">
        <v>31</v>
      </c>
      <c r="P7" s="3">
        <v>60</v>
      </c>
      <c r="Q7" s="3">
        <v>9</v>
      </c>
      <c r="R7" s="3">
        <v>0</v>
      </c>
      <c r="S7" s="3">
        <v>0</v>
      </c>
    </row>
    <row r="8" spans="1:19" ht="15">
      <c r="A8" s="3" t="str">
        <f>"240406"</f>
        <v>240406</v>
      </c>
      <c r="B8" s="3" t="s">
        <v>27</v>
      </c>
      <c r="C8" s="3" t="s">
        <v>21</v>
      </c>
      <c r="D8" s="3" t="s">
        <v>22</v>
      </c>
      <c r="E8" s="3">
        <v>9451</v>
      </c>
      <c r="F8" s="3">
        <v>7974</v>
      </c>
      <c r="G8" s="3">
        <v>7925</v>
      </c>
      <c r="H8" s="3">
        <v>49</v>
      </c>
      <c r="I8" s="3">
        <v>48</v>
      </c>
      <c r="J8" s="3">
        <v>40</v>
      </c>
      <c r="K8" s="3">
        <v>4</v>
      </c>
      <c r="L8" s="3">
        <v>4</v>
      </c>
      <c r="M8" s="3">
        <v>1</v>
      </c>
      <c r="N8" s="3">
        <v>83</v>
      </c>
      <c r="O8" s="3">
        <v>15</v>
      </c>
      <c r="P8" s="3">
        <v>64</v>
      </c>
      <c r="Q8" s="3">
        <v>4</v>
      </c>
      <c r="R8" s="3">
        <v>0</v>
      </c>
      <c r="S8" s="3">
        <v>0</v>
      </c>
    </row>
    <row r="9" spans="1:19" ht="15">
      <c r="A9" s="3" t="str">
        <f>"240407"</f>
        <v>240407</v>
      </c>
      <c r="B9" s="3" t="s">
        <v>28</v>
      </c>
      <c r="C9" s="3" t="s">
        <v>21</v>
      </c>
      <c r="D9" s="3" t="s">
        <v>22</v>
      </c>
      <c r="E9" s="3">
        <v>10647</v>
      </c>
      <c r="F9" s="3">
        <v>8720</v>
      </c>
      <c r="G9" s="3">
        <v>8604</v>
      </c>
      <c r="H9" s="3">
        <v>116</v>
      </c>
      <c r="I9" s="3">
        <v>116</v>
      </c>
      <c r="J9" s="3">
        <v>88</v>
      </c>
      <c r="K9" s="3">
        <v>2</v>
      </c>
      <c r="L9" s="3">
        <v>26</v>
      </c>
      <c r="M9" s="3">
        <v>0</v>
      </c>
      <c r="N9" s="3">
        <v>100</v>
      </c>
      <c r="O9" s="3">
        <v>26</v>
      </c>
      <c r="P9" s="3">
        <v>48</v>
      </c>
      <c r="Q9" s="3">
        <v>26</v>
      </c>
      <c r="R9" s="3">
        <v>0</v>
      </c>
      <c r="S9" s="3">
        <v>0</v>
      </c>
    </row>
    <row r="10" spans="1:19" ht="15">
      <c r="A10" s="3" t="str">
        <f>"240408"</f>
        <v>240408</v>
      </c>
      <c r="B10" s="3" t="s">
        <v>29</v>
      </c>
      <c r="C10" s="3" t="s">
        <v>21</v>
      </c>
      <c r="D10" s="3" t="s">
        <v>22</v>
      </c>
      <c r="E10" s="3">
        <v>4815</v>
      </c>
      <c r="F10" s="3">
        <v>3987</v>
      </c>
      <c r="G10" s="3">
        <v>3909</v>
      </c>
      <c r="H10" s="3">
        <v>78</v>
      </c>
      <c r="I10" s="3">
        <v>78</v>
      </c>
      <c r="J10" s="3">
        <v>68</v>
      </c>
      <c r="K10" s="3">
        <v>0</v>
      </c>
      <c r="L10" s="3">
        <v>10</v>
      </c>
      <c r="M10" s="3">
        <v>0</v>
      </c>
      <c r="N10" s="3">
        <v>31</v>
      </c>
      <c r="O10" s="3">
        <v>7</v>
      </c>
      <c r="P10" s="3">
        <v>14</v>
      </c>
      <c r="Q10" s="3">
        <v>10</v>
      </c>
      <c r="R10" s="3">
        <v>0</v>
      </c>
      <c r="S10" s="3">
        <v>0</v>
      </c>
    </row>
    <row r="11" spans="1:19" ht="15">
      <c r="A11" s="3" t="str">
        <f>"240409"</f>
        <v>240409</v>
      </c>
      <c r="B11" s="3" t="s">
        <v>30</v>
      </c>
      <c r="C11" s="3" t="s">
        <v>21</v>
      </c>
      <c r="D11" s="3" t="s">
        <v>22</v>
      </c>
      <c r="E11" s="3">
        <v>4877</v>
      </c>
      <c r="F11" s="3">
        <v>4052</v>
      </c>
      <c r="G11" s="3">
        <v>3969</v>
      </c>
      <c r="H11" s="3">
        <v>83</v>
      </c>
      <c r="I11" s="3">
        <v>83</v>
      </c>
      <c r="J11" s="3">
        <v>79</v>
      </c>
      <c r="K11" s="3">
        <v>2</v>
      </c>
      <c r="L11" s="3">
        <v>2</v>
      </c>
      <c r="M11" s="3">
        <v>0</v>
      </c>
      <c r="N11" s="3">
        <v>72</v>
      </c>
      <c r="O11" s="3">
        <v>51</v>
      </c>
      <c r="P11" s="3">
        <v>19</v>
      </c>
      <c r="Q11" s="3">
        <v>2</v>
      </c>
      <c r="R11" s="3">
        <v>0</v>
      </c>
      <c r="S11" s="3">
        <v>0</v>
      </c>
    </row>
    <row r="12" spans="1:19" ht="15">
      <c r="A12" s="3" t="str">
        <f>"240410"</f>
        <v>240410</v>
      </c>
      <c r="B12" s="3" t="s">
        <v>31</v>
      </c>
      <c r="C12" s="3" t="s">
        <v>21</v>
      </c>
      <c r="D12" s="3" t="s">
        <v>22</v>
      </c>
      <c r="E12" s="3">
        <v>10915</v>
      </c>
      <c r="F12" s="3">
        <v>8862</v>
      </c>
      <c r="G12" s="3">
        <v>8697</v>
      </c>
      <c r="H12" s="3">
        <v>165</v>
      </c>
      <c r="I12" s="3">
        <v>165</v>
      </c>
      <c r="J12" s="3">
        <v>144</v>
      </c>
      <c r="K12" s="3">
        <v>0</v>
      </c>
      <c r="L12" s="3">
        <v>21</v>
      </c>
      <c r="M12" s="3">
        <v>0</v>
      </c>
      <c r="N12" s="3">
        <v>92</v>
      </c>
      <c r="O12" s="3">
        <v>27</v>
      </c>
      <c r="P12" s="3">
        <v>44</v>
      </c>
      <c r="Q12" s="3">
        <v>21</v>
      </c>
      <c r="R12" s="3">
        <v>0</v>
      </c>
      <c r="S12" s="3">
        <v>0</v>
      </c>
    </row>
    <row r="13" spans="1:19" ht="15">
      <c r="A13" s="3" t="str">
        <f>"240411"</f>
        <v>240411</v>
      </c>
      <c r="B13" s="3" t="s">
        <v>32</v>
      </c>
      <c r="C13" s="3" t="s">
        <v>21</v>
      </c>
      <c r="D13" s="3" t="s">
        <v>22</v>
      </c>
      <c r="E13" s="3">
        <v>14932</v>
      </c>
      <c r="F13" s="3">
        <v>12033</v>
      </c>
      <c r="G13" s="3">
        <v>11972</v>
      </c>
      <c r="H13" s="3">
        <v>61</v>
      </c>
      <c r="I13" s="3">
        <v>60</v>
      </c>
      <c r="J13" s="3">
        <v>53</v>
      </c>
      <c r="K13" s="3">
        <v>0</v>
      </c>
      <c r="L13" s="3">
        <v>7</v>
      </c>
      <c r="M13" s="3">
        <v>2</v>
      </c>
      <c r="N13" s="3">
        <v>90</v>
      </c>
      <c r="O13" s="3">
        <v>18</v>
      </c>
      <c r="P13" s="3">
        <v>65</v>
      </c>
      <c r="Q13" s="3">
        <v>7</v>
      </c>
      <c r="R13" s="3">
        <v>1</v>
      </c>
      <c r="S13" s="3">
        <v>0</v>
      </c>
    </row>
    <row r="14" spans="1:19" ht="15">
      <c r="A14" s="3" t="str">
        <f>"240412"</f>
        <v>240412</v>
      </c>
      <c r="B14" s="3" t="s">
        <v>33</v>
      </c>
      <c r="C14" s="3" t="s">
        <v>21</v>
      </c>
      <c r="D14" s="3" t="s">
        <v>22</v>
      </c>
      <c r="E14" s="3">
        <v>8130</v>
      </c>
      <c r="F14" s="3">
        <v>6572</v>
      </c>
      <c r="G14" s="3">
        <v>6461</v>
      </c>
      <c r="H14" s="3">
        <v>111</v>
      </c>
      <c r="I14" s="3">
        <v>111</v>
      </c>
      <c r="J14" s="3">
        <v>100</v>
      </c>
      <c r="K14" s="3">
        <v>4</v>
      </c>
      <c r="L14" s="3">
        <v>7</v>
      </c>
      <c r="M14" s="3">
        <v>0</v>
      </c>
      <c r="N14" s="3">
        <v>62</v>
      </c>
      <c r="O14" s="3">
        <v>13</v>
      </c>
      <c r="P14" s="3">
        <v>42</v>
      </c>
      <c r="Q14" s="3">
        <v>7</v>
      </c>
      <c r="R14" s="3">
        <v>0</v>
      </c>
      <c r="S14" s="3">
        <v>0</v>
      </c>
    </row>
    <row r="15" spans="1:19" ht="15">
      <c r="A15" s="3" t="str">
        <f>"240413"</f>
        <v>240413</v>
      </c>
      <c r="B15" s="3" t="s">
        <v>34</v>
      </c>
      <c r="C15" s="3" t="s">
        <v>21</v>
      </c>
      <c r="D15" s="3" t="s">
        <v>22</v>
      </c>
      <c r="E15" s="3">
        <v>12579</v>
      </c>
      <c r="F15" s="3">
        <v>10356</v>
      </c>
      <c r="G15" s="3">
        <v>10263</v>
      </c>
      <c r="H15" s="3">
        <v>93</v>
      </c>
      <c r="I15" s="3">
        <v>93</v>
      </c>
      <c r="J15" s="3">
        <v>72</v>
      </c>
      <c r="K15" s="3">
        <v>0</v>
      </c>
      <c r="L15" s="3">
        <v>21</v>
      </c>
      <c r="M15" s="3">
        <v>0</v>
      </c>
      <c r="N15" s="3">
        <v>119</v>
      </c>
      <c r="O15" s="3">
        <v>29</v>
      </c>
      <c r="P15" s="3">
        <v>69</v>
      </c>
      <c r="Q15" s="3">
        <v>21</v>
      </c>
      <c r="R15" s="3">
        <v>0</v>
      </c>
      <c r="S15" s="3">
        <v>0</v>
      </c>
    </row>
    <row r="16" spans="1:19" ht="15">
      <c r="A16" s="3" t="str">
        <f>"240414"</f>
        <v>240414</v>
      </c>
      <c r="B16" s="3" t="s">
        <v>35</v>
      </c>
      <c r="C16" s="3" t="s">
        <v>21</v>
      </c>
      <c r="D16" s="3" t="s">
        <v>22</v>
      </c>
      <c r="E16" s="3">
        <v>3726</v>
      </c>
      <c r="F16" s="3">
        <v>3100</v>
      </c>
      <c r="G16" s="3">
        <v>3057</v>
      </c>
      <c r="H16" s="3">
        <v>43</v>
      </c>
      <c r="I16" s="3">
        <v>43</v>
      </c>
      <c r="J16" s="3">
        <v>36</v>
      </c>
      <c r="K16" s="3">
        <v>0</v>
      </c>
      <c r="L16" s="3">
        <v>7</v>
      </c>
      <c r="M16" s="3">
        <v>0</v>
      </c>
      <c r="N16" s="3">
        <v>54</v>
      </c>
      <c r="O16" s="3">
        <v>8</v>
      </c>
      <c r="P16" s="3">
        <v>39</v>
      </c>
      <c r="Q16" s="3">
        <v>7</v>
      </c>
      <c r="R16" s="3">
        <v>0</v>
      </c>
      <c r="S16" s="3">
        <v>0</v>
      </c>
    </row>
    <row r="17" spans="1:19" ht="15">
      <c r="A17" s="3" t="str">
        <f>"240415"</f>
        <v>240415</v>
      </c>
      <c r="B17" s="3" t="s">
        <v>36</v>
      </c>
      <c r="C17" s="3" t="s">
        <v>21</v>
      </c>
      <c r="D17" s="3" t="s">
        <v>22</v>
      </c>
      <c r="E17" s="3">
        <v>9755</v>
      </c>
      <c r="F17" s="3">
        <v>8013</v>
      </c>
      <c r="G17" s="3">
        <v>7923</v>
      </c>
      <c r="H17" s="3">
        <v>90</v>
      </c>
      <c r="I17" s="3">
        <v>90</v>
      </c>
      <c r="J17" s="3">
        <v>86</v>
      </c>
      <c r="K17" s="3">
        <v>0</v>
      </c>
      <c r="L17" s="3">
        <v>4</v>
      </c>
      <c r="M17" s="3">
        <v>0</v>
      </c>
      <c r="N17" s="3">
        <v>60</v>
      </c>
      <c r="O17" s="3">
        <v>12</v>
      </c>
      <c r="P17" s="3">
        <v>44</v>
      </c>
      <c r="Q17" s="3">
        <v>4</v>
      </c>
      <c r="R17" s="3">
        <v>0</v>
      </c>
      <c r="S17" s="3">
        <v>0</v>
      </c>
    </row>
    <row r="18" spans="1:19" ht="15">
      <c r="A18" s="3" t="str">
        <f>"240416"</f>
        <v>240416</v>
      </c>
      <c r="B18" s="3" t="s">
        <v>37</v>
      </c>
      <c r="C18" s="3" t="s">
        <v>21</v>
      </c>
      <c r="D18" s="3" t="s">
        <v>22</v>
      </c>
      <c r="E18" s="3">
        <v>2829</v>
      </c>
      <c r="F18" s="3">
        <v>2303</v>
      </c>
      <c r="G18" s="3">
        <v>2243</v>
      </c>
      <c r="H18" s="3">
        <v>60</v>
      </c>
      <c r="I18" s="3">
        <v>60</v>
      </c>
      <c r="J18" s="3">
        <v>51</v>
      </c>
      <c r="K18" s="3">
        <v>1</v>
      </c>
      <c r="L18" s="3">
        <v>8</v>
      </c>
      <c r="M18" s="3">
        <v>0</v>
      </c>
      <c r="N18" s="3">
        <v>25</v>
      </c>
      <c r="O18" s="3">
        <v>4</v>
      </c>
      <c r="P18" s="3">
        <v>13</v>
      </c>
      <c r="Q18" s="3">
        <v>8</v>
      </c>
      <c r="R18" s="3">
        <v>0</v>
      </c>
      <c r="S18" s="3">
        <v>0</v>
      </c>
    </row>
    <row r="19" spans="1:19" ht="15">
      <c r="A19" s="2" t="s">
        <v>38</v>
      </c>
      <c r="B19" s="2"/>
      <c r="C19" s="2"/>
      <c r="D19" s="2"/>
      <c r="E19" s="2">
        <v>84423</v>
      </c>
      <c r="F19" s="2">
        <v>69438</v>
      </c>
      <c r="G19" s="2">
        <v>68998</v>
      </c>
      <c r="H19" s="2">
        <v>440</v>
      </c>
      <c r="I19" s="2">
        <v>439</v>
      </c>
      <c r="J19" s="2">
        <v>348</v>
      </c>
      <c r="K19" s="2">
        <v>9</v>
      </c>
      <c r="L19" s="2">
        <v>82</v>
      </c>
      <c r="M19" s="2">
        <v>1</v>
      </c>
      <c r="N19" s="2">
        <v>647</v>
      </c>
      <c r="O19" s="2">
        <v>233</v>
      </c>
      <c r="P19" s="2">
        <v>332</v>
      </c>
      <c r="Q19" s="2">
        <v>82</v>
      </c>
      <c r="R19" s="2">
        <v>0</v>
      </c>
      <c r="S19" s="2">
        <v>0</v>
      </c>
    </row>
    <row r="20" spans="1:19" ht="15">
      <c r="A20" s="3" t="str">
        <f>"240601"</f>
        <v>240601</v>
      </c>
      <c r="B20" s="3" t="s">
        <v>39</v>
      </c>
      <c r="C20" s="3" t="s">
        <v>40</v>
      </c>
      <c r="D20" s="3" t="s">
        <v>22</v>
      </c>
      <c r="E20" s="3">
        <v>20073</v>
      </c>
      <c r="F20" s="3">
        <v>16656</v>
      </c>
      <c r="G20" s="3">
        <v>16507</v>
      </c>
      <c r="H20" s="3">
        <v>149</v>
      </c>
      <c r="I20" s="3">
        <v>148</v>
      </c>
      <c r="J20" s="3">
        <v>94</v>
      </c>
      <c r="K20" s="3">
        <v>1</v>
      </c>
      <c r="L20" s="3">
        <v>53</v>
      </c>
      <c r="M20" s="3">
        <v>1</v>
      </c>
      <c r="N20" s="3">
        <v>177</v>
      </c>
      <c r="O20" s="3">
        <v>49</v>
      </c>
      <c r="P20" s="3">
        <v>75</v>
      </c>
      <c r="Q20" s="3">
        <v>53</v>
      </c>
      <c r="R20" s="3">
        <v>0</v>
      </c>
      <c r="S20" s="3">
        <v>0</v>
      </c>
    </row>
    <row r="21" spans="1:19" ht="15">
      <c r="A21" s="3" t="str">
        <f>"240602"</f>
        <v>240602</v>
      </c>
      <c r="B21" s="3" t="s">
        <v>41</v>
      </c>
      <c r="C21" s="3" t="s">
        <v>40</v>
      </c>
      <c r="D21" s="3" t="s">
        <v>22</v>
      </c>
      <c r="E21" s="3">
        <v>9112</v>
      </c>
      <c r="F21" s="3">
        <v>7575</v>
      </c>
      <c r="G21" s="3">
        <v>7547</v>
      </c>
      <c r="H21" s="3">
        <v>28</v>
      </c>
      <c r="I21" s="3">
        <v>28</v>
      </c>
      <c r="J21" s="3">
        <v>25</v>
      </c>
      <c r="K21" s="3">
        <v>0</v>
      </c>
      <c r="L21" s="3">
        <v>3</v>
      </c>
      <c r="M21" s="3">
        <v>0</v>
      </c>
      <c r="N21" s="3">
        <v>74</v>
      </c>
      <c r="O21" s="3">
        <v>33</v>
      </c>
      <c r="P21" s="3">
        <v>38</v>
      </c>
      <c r="Q21" s="3">
        <v>3</v>
      </c>
      <c r="R21" s="3">
        <v>0</v>
      </c>
      <c r="S21" s="3">
        <v>0</v>
      </c>
    </row>
    <row r="22" spans="1:19" ht="15">
      <c r="A22" s="3" t="str">
        <f>"240603"</f>
        <v>240603</v>
      </c>
      <c r="B22" s="3" t="s">
        <v>42</v>
      </c>
      <c r="C22" s="3" t="s">
        <v>40</v>
      </c>
      <c r="D22" s="3" t="s">
        <v>22</v>
      </c>
      <c r="E22" s="3">
        <v>6224</v>
      </c>
      <c r="F22" s="3">
        <v>5186</v>
      </c>
      <c r="G22" s="3">
        <v>5166</v>
      </c>
      <c r="H22" s="3">
        <v>20</v>
      </c>
      <c r="I22" s="3">
        <v>20</v>
      </c>
      <c r="J22" s="3">
        <v>19</v>
      </c>
      <c r="K22" s="3">
        <v>0</v>
      </c>
      <c r="L22" s="3">
        <v>1</v>
      </c>
      <c r="M22" s="3">
        <v>0</v>
      </c>
      <c r="N22" s="3">
        <v>50</v>
      </c>
      <c r="O22" s="3">
        <v>17</v>
      </c>
      <c r="P22" s="3">
        <v>32</v>
      </c>
      <c r="Q22" s="3">
        <v>1</v>
      </c>
      <c r="R22" s="3">
        <v>0</v>
      </c>
      <c r="S22" s="3">
        <v>0</v>
      </c>
    </row>
    <row r="23" spans="1:19" ht="15">
      <c r="A23" s="3" t="str">
        <f>"240604"</f>
        <v>240604</v>
      </c>
      <c r="B23" s="3" t="s">
        <v>43</v>
      </c>
      <c r="C23" s="3" t="s">
        <v>40</v>
      </c>
      <c r="D23" s="3" t="s">
        <v>22</v>
      </c>
      <c r="E23" s="3">
        <v>7621</v>
      </c>
      <c r="F23" s="3">
        <v>6175</v>
      </c>
      <c r="G23" s="3">
        <v>6138</v>
      </c>
      <c r="H23" s="3">
        <v>37</v>
      </c>
      <c r="I23" s="3">
        <v>37</v>
      </c>
      <c r="J23" s="3">
        <v>33</v>
      </c>
      <c r="K23" s="3">
        <v>0</v>
      </c>
      <c r="L23" s="3">
        <v>4</v>
      </c>
      <c r="M23" s="3">
        <v>0</v>
      </c>
      <c r="N23" s="3">
        <v>70</v>
      </c>
      <c r="O23" s="3">
        <v>34</v>
      </c>
      <c r="P23" s="3">
        <v>32</v>
      </c>
      <c r="Q23" s="3">
        <v>4</v>
      </c>
      <c r="R23" s="3">
        <v>0</v>
      </c>
      <c r="S23" s="3">
        <v>0</v>
      </c>
    </row>
    <row r="24" spans="1:19" ht="15">
      <c r="A24" s="3" t="str">
        <f>"240605"</f>
        <v>240605</v>
      </c>
      <c r="B24" s="3" t="s">
        <v>44</v>
      </c>
      <c r="C24" s="3" t="s">
        <v>40</v>
      </c>
      <c r="D24" s="3" t="s">
        <v>22</v>
      </c>
      <c r="E24" s="3">
        <v>6819</v>
      </c>
      <c r="F24" s="3">
        <v>5540</v>
      </c>
      <c r="G24" s="3">
        <v>5515</v>
      </c>
      <c r="H24" s="3">
        <v>25</v>
      </c>
      <c r="I24" s="3">
        <v>25</v>
      </c>
      <c r="J24" s="3">
        <v>23</v>
      </c>
      <c r="K24" s="3">
        <v>2</v>
      </c>
      <c r="L24" s="3">
        <v>0</v>
      </c>
      <c r="M24" s="3">
        <v>0</v>
      </c>
      <c r="N24" s="3">
        <v>32</v>
      </c>
      <c r="O24" s="3">
        <v>16</v>
      </c>
      <c r="P24" s="3">
        <v>16</v>
      </c>
      <c r="Q24" s="3">
        <v>0</v>
      </c>
      <c r="R24" s="3">
        <v>0</v>
      </c>
      <c r="S24" s="3">
        <v>0</v>
      </c>
    </row>
    <row r="25" spans="1:19" ht="15">
      <c r="A25" s="3" t="str">
        <f>"240606"</f>
        <v>240606</v>
      </c>
      <c r="B25" s="3" t="s">
        <v>45</v>
      </c>
      <c r="C25" s="3" t="s">
        <v>40</v>
      </c>
      <c r="D25" s="3" t="s">
        <v>22</v>
      </c>
      <c r="E25" s="3">
        <v>5041</v>
      </c>
      <c r="F25" s="3">
        <v>4102</v>
      </c>
      <c r="G25" s="3">
        <v>4077</v>
      </c>
      <c r="H25" s="3">
        <v>25</v>
      </c>
      <c r="I25" s="3">
        <v>25</v>
      </c>
      <c r="J25" s="3">
        <v>18</v>
      </c>
      <c r="K25" s="3">
        <v>1</v>
      </c>
      <c r="L25" s="3">
        <v>6</v>
      </c>
      <c r="M25" s="3">
        <v>0</v>
      </c>
      <c r="N25" s="3">
        <v>40</v>
      </c>
      <c r="O25" s="3">
        <v>15</v>
      </c>
      <c r="P25" s="3">
        <v>19</v>
      </c>
      <c r="Q25" s="3">
        <v>6</v>
      </c>
      <c r="R25" s="3">
        <v>0</v>
      </c>
      <c r="S25" s="3">
        <v>0</v>
      </c>
    </row>
    <row r="26" spans="1:19" ht="15">
      <c r="A26" s="3" t="str">
        <f>"240607"</f>
        <v>240607</v>
      </c>
      <c r="B26" s="3" t="s">
        <v>46</v>
      </c>
      <c r="C26" s="3" t="s">
        <v>40</v>
      </c>
      <c r="D26" s="3" t="s">
        <v>22</v>
      </c>
      <c r="E26" s="3">
        <v>5945</v>
      </c>
      <c r="F26" s="3">
        <v>4889</v>
      </c>
      <c r="G26" s="3">
        <v>4840</v>
      </c>
      <c r="H26" s="3">
        <v>49</v>
      </c>
      <c r="I26" s="3">
        <v>49</v>
      </c>
      <c r="J26" s="3">
        <v>41</v>
      </c>
      <c r="K26" s="3">
        <v>3</v>
      </c>
      <c r="L26" s="3">
        <v>5</v>
      </c>
      <c r="M26" s="3">
        <v>0</v>
      </c>
      <c r="N26" s="3">
        <v>36</v>
      </c>
      <c r="O26" s="3">
        <v>8</v>
      </c>
      <c r="P26" s="3">
        <v>23</v>
      </c>
      <c r="Q26" s="3">
        <v>5</v>
      </c>
      <c r="R26" s="3">
        <v>0</v>
      </c>
      <c r="S26" s="3">
        <v>0</v>
      </c>
    </row>
    <row r="27" spans="1:19" ht="15">
      <c r="A27" s="3" t="str">
        <f>"240608"</f>
        <v>240608</v>
      </c>
      <c r="B27" s="3" t="s">
        <v>47</v>
      </c>
      <c r="C27" s="3" t="s">
        <v>40</v>
      </c>
      <c r="D27" s="3" t="s">
        <v>22</v>
      </c>
      <c r="E27" s="3">
        <v>5910</v>
      </c>
      <c r="F27" s="3">
        <v>4826</v>
      </c>
      <c r="G27" s="3">
        <v>4801</v>
      </c>
      <c r="H27" s="3">
        <v>25</v>
      </c>
      <c r="I27" s="3">
        <v>25</v>
      </c>
      <c r="J27" s="3">
        <v>21</v>
      </c>
      <c r="K27" s="3">
        <v>2</v>
      </c>
      <c r="L27" s="3">
        <v>2</v>
      </c>
      <c r="M27" s="3">
        <v>0</v>
      </c>
      <c r="N27" s="3">
        <v>47</v>
      </c>
      <c r="O27" s="3">
        <v>25</v>
      </c>
      <c r="P27" s="3">
        <v>20</v>
      </c>
      <c r="Q27" s="3">
        <v>2</v>
      </c>
      <c r="R27" s="3">
        <v>0</v>
      </c>
      <c r="S27" s="3">
        <v>0</v>
      </c>
    </row>
    <row r="28" spans="1:19" ht="15">
      <c r="A28" s="3" t="str">
        <f>"240609"</f>
        <v>240609</v>
      </c>
      <c r="B28" s="3" t="s">
        <v>48</v>
      </c>
      <c r="C28" s="3" t="s">
        <v>40</v>
      </c>
      <c r="D28" s="3" t="s">
        <v>22</v>
      </c>
      <c r="E28" s="3">
        <v>17678</v>
      </c>
      <c r="F28" s="3">
        <v>14489</v>
      </c>
      <c r="G28" s="3">
        <v>14407</v>
      </c>
      <c r="H28" s="3">
        <v>82</v>
      </c>
      <c r="I28" s="3">
        <v>82</v>
      </c>
      <c r="J28" s="3">
        <v>74</v>
      </c>
      <c r="K28" s="3">
        <v>0</v>
      </c>
      <c r="L28" s="3">
        <v>8</v>
      </c>
      <c r="M28" s="3">
        <v>0</v>
      </c>
      <c r="N28" s="3">
        <v>121</v>
      </c>
      <c r="O28" s="3">
        <v>36</v>
      </c>
      <c r="P28" s="3">
        <v>77</v>
      </c>
      <c r="Q28" s="3">
        <v>8</v>
      </c>
      <c r="R28" s="3">
        <v>0</v>
      </c>
      <c r="S28" s="3">
        <v>0</v>
      </c>
    </row>
    <row r="29" spans="1:19" ht="15">
      <c r="A29" s="2" t="s">
        <v>49</v>
      </c>
      <c r="B29" s="2"/>
      <c r="C29" s="2"/>
      <c r="D29" s="2"/>
      <c r="E29" s="2">
        <v>74455</v>
      </c>
      <c r="F29" s="2">
        <v>60666</v>
      </c>
      <c r="G29" s="2">
        <v>60330</v>
      </c>
      <c r="H29" s="2">
        <v>336</v>
      </c>
      <c r="I29" s="2">
        <v>336</v>
      </c>
      <c r="J29" s="2">
        <v>283</v>
      </c>
      <c r="K29" s="2">
        <v>10</v>
      </c>
      <c r="L29" s="2">
        <v>43</v>
      </c>
      <c r="M29" s="2">
        <v>0</v>
      </c>
      <c r="N29" s="2">
        <v>579</v>
      </c>
      <c r="O29" s="2">
        <v>253</v>
      </c>
      <c r="P29" s="2">
        <v>283</v>
      </c>
      <c r="Q29" s="2">
        <v>43</v>
      </c>
      <c r="R29" s="2">
        <v>0</v>
      </c>
      <c r="S29" s="2">
        <v>0</v>
      </c>
    </row>
    <row r="30" spans="1:19" ht="15">
      <c r="A30" s="3" t="str">
        <f>"240701"</f>
        <v>240701</v>
      </c>
      <c r="B30" s="3" t="s">
        <v>50</v>
      </c>
      <c r="C30" s="3" t="s">
        <v>51</v>
      </c>
      <c r="D30" s="3" t="s">
        <v>22</v>
      </c>
      <c r="E30" s="3">
        <v>22286</v>
      </c>
      <c r="F30" s="3">
        <v>18283</v>
      </c>
      <c r="G30" s="3">
        <v>18187</v>
      </c>
      <c r="H30" s="3">
        <v>96</v>
      </c>
      <c r="I30" s="3">
        <v>96</v>
      </c>
      <c r="J30" s="3">
        <v>70</v>
      </c>
      <c r="K30" s="3">
        <v>0</v>
      </c>
      <c r="L30" s="3">
        <v>26</v>
      </c>
      <c r="M30" s="3">
        <v>0</v>
      </c>
      <c r="N30" s="3">
        <v>306</v>
      </c>
      <c r="O30" s="3">
        <v>158</v>
      </c>
      <c r="P30" s="3">
        <v>122</v>
      </c>
      <c r="Q30" s="3">
        <v>26</v>
      </c>
      <c r="R30" s="3">
        <v>0</v>
      </c>
      <c r="S30" s="3">
        <v>0</v>
      </c>
    </row>
    <row r="31" spans="1:19" ht="15">
      <c r="A31" s="3" t="str">
        <f>"240702"</f>
        <v>240702</v>
      </c>
      <c r="B31" s="3" t="s">
        <v>52</v>
      </c>
      <c r="C31" s="3" t="s">
        <v>51</v>
      </c>
      <c r="D31" s="3" t="s">
        <v>22</v>
      </c>
      <c r="E31" s="3">
        <v>3378</v>
      </c>
      <c r="F31" s="3">
        <v>2757</v>
      </c>
      <c r="G31" s="3">
        <v>2728</v>
      </c>
      <c r="H31" s="3">
        <v>29</v>
      </c>
      <c r="I31" s="3">
        <v>29</v>
      </c>
      <c r="J31" s="3">
        <v>29</v>
      </c>
      <c r="K31" s="3">
        <v>0</v>
      </c>
      <c r="L31" s="3">
        <v>0</v>
      </c>
      <c r="M31" s="3">
        <v>0</v>
      </c>
      <c r="N31" s="3">
        <v>16</v>
      </c>
      <c r="O31" s="3">
        <v>6</v>
      </c>
      <c r="P31" s="3">
        <v>10</v>
      </c>
      <c r="Q31" s="3">
        <v>0</v>
      </c>
      <c r="R31" s="3">
        <v>0</v>
      </c>
      <c r="S31" s="3">
        <v>0</v>
      </c>
    </row>
    <row r="32" spans="1:19" ht="15">
      <c r="A32" s="3" t="str">
        <f>"240703"</f>
        <v>240703</v>
      </c>
      <c r="B32" s="3" t="s">
        <v>53</v>
      </c>
      <c r="C32" s="3" t="s">
        <v>51</v>
      </c>
      <c r="D32" s="3" t="s">
        <v>22</v>
      </c>
      <c r="E32" s="3">
        <v>7462</v>
      </c>
      <c r="F32" s="3">
        <v>6169</v>
      </c>
      <c r="G32" s="3">
        <v>6151</v>
      </c>
      <c r="H32" s="3">
        <v>18</v>
      </c>
      <c r="I32" s="3">
        <v>18</v>
      </c>
      <c r="J32" s="3">
        <v>15</v>
      </c>
      <c r="K32" s="3">
        <v>3</v>
      </c>
      <c r="L32" s="3">
        <v>0</v>
      </c>
      <c r="M32" s="3">
        <v>0</v>
      </c>
      <c r="N32" s="3">
        <v>25</v>
      </c>
      <c r="O32" s="3">
        <v>8</v>
      </c>
      <c r="P32" s="3">
        <v>17</v>
      </c>
      <c r="Q32" s="3">
        <v>0</v>
      </c>
      <c r="R32" s="3">
        <v>0</v>
      </c>
      <c r="S32" s="3">
        <v>0</v>
      </c>
    </row>
    <row r="33" spans="1:19" ht="15">
      <c r="A33" s="3" t="str">
        <f>"240704"</f>
        <v>240704</v>
      </c>
      <c r="B33" s="3" t="s">
        <v>54</v>
      </c>
      <c r="C33" s="3" t="s">
        <v>51</v>
      </c>
      <c r="D33" s="3" t="s">
        <v>22</v>
      </c>
      <c r="E33" s="3">
        <v>6597</v>
      </c>
      <c r="F33" s="3">
        <v>5368</v>
      </c>
      <c r="G33" s="3">
        <v>5345</v>
      </c>
      <c r="H33" s="3">
        <v>23</v>
      </c>
      <c r="I33" s="3">
        <v>23</v>
      </c>
      <c r="J33" s="3">
        <v>19</v>
      </c>
      <c r="K33" s="3">
        <v>0</v>
      </c>
      <c r="L33" s="3">
        <v>4</v>
      </c>
      <c r="M33" s="3">
        <v>0</v>
      </c>
      <c r="N33" s="3">
        <v>42</v>
      </c>
      <c r="O33" s="3">
        <v>8</v>
      </c>
      <c r="P33" s="3">
        <v>30</v>
      </c>
      <c r="Q33" s="3">
        <v>4</v>
      </c>
      <c r="R33" s="3">
        <v>0</v>
      </c>
      <c r="S33" s="3">
        <v>0</v>
      </c>
    </row>
    <row r="34" spans="1:19" ht="15">
      <c r="A34" s="3" t="str">
        <f>"240705"</f>
        <v>240705</v>
      </c>
      <c r="B34" s="3" t="s">
        <v>55</v>
      </c>
      <c r="C34" s="3" t="s">
        <v>51</v>
      </c>
      <c r="D34" s="3" t="s">
        <v>22</v>
      </c>
      <c r="E34" s="3">
        <v>6913</v>
      </c>
      <c r="F34" s="3">
        <v>5567</v>
      </c>
      <c r="G34" s="3">
        <v>5543</v>
      </c>
      <c r="H34" s="3">
        <v>24</v>
      </c>
      <c r="I34" s="3">
        <v>24</v>
      </c>
      <c r="J34" s="3">
        <v>15</v>
      </c>
      <c r="K34" s="3">
        <v>4</v>
      </c>
      <c r="L34" s="3">
        <v>5</v>
      </c>
      <c r="M34" s="3">
        <v>0</v>
      </c>
      <c r="N34" s="3">
        <v>35</v>
      </c>
      <c r="O34" s="3">
        <v>12</v>
      </c>
      <c r="P34" s="3">
        <v>18</v>
      </c>
      <c r="Q34" s="3">
        <v>5</v>
      </c>
      <c r="R34" s="3">
        <v>0</v>
      </c>
      <c r="S34" s="3">
        <v>0</v>
      </c>
    </row>
    <row r="35" spans="1:19" ht="15">
      <c r="A35" s="3" t="str">
        <f>"240706"</f>
        <v>240706</v>
      </c>
      <c r="B35" s="3" t="s">
        <v>56</v>
      </c>
      <c r="C35" s="3" t="s">
        <v>51</v>
      </c>
      <c r="D35" s="3" t="s">
        <v>22</v>
      </c>
      <c r="E35" s="3">
        <v>11704</v>
      </c>
      <c r="F35" s="3">
        <v>9447</v>
      </c>
      <c r="G35" s="3">
        <v>9381</v>
      </c>
      <c r="H35" s="3">
        <v>66</v>
      </c>
      <c r="I35" s="3">
        <v>66</v>
      </c>
      <c r="J35" s="3">
        <v>62</v>
      </c>
      <c r="K35" s="3">
        <v>0</v>
      </c>
      <c r="L35" s="3">
        <v>4</v>
      </c>
      <c r="M35" s="3">
        <v>0</v>
      </c>
      <c r="N35" s="3">
        <v>65</v>
      </c>
      <c r="O35" s="3">
        <v>26</v>
      </c>
      <c r="P35" s="3">
        <v>35</v>
      </c>
      <c r="Q35" s="3">
        <v>4</v>
      </c>
      <c r="R35" s="3">
        <v>0</v>
      </c>
      <c r="S35" s="3">
        <v>0</v>
      </c>
    </row>
    <row r="36" spans="1:19" ht="15">
      <c r="A36" s="3" t="str">
        <f>"240707"</f>
        <v>240707</v>
      </c>
      <c r="B36" s="3" t="s">
        <v>57</v>
      </c>
      <c r="C36" s="3" t="s">
        <v>51</v>
      </c>
      <c r="D36" s="3" t="s">
        <v>22</v>
      </c>
      <c r="E36" s="3">
        <v>6546</v>
      </c>
      <c r="F36" s="3">
        <v>5307</v>
      </c>
      <c r="G36" s="3">
        <v>5285</v>
      </c>
      <c r="H36" s="3">
        <v>22</v>
      </c>
      <c r="I36" s="3">
        <v>22</v>
      </c>
      <c r="J36" s="3">
        <v>21</v>
      </c>
      <c r="K36" s="3">
        <v>0</v>
      </c>
      <c r="L36" s="3">
        <v>1</v>
      </c>
      <c r="M36" s="3">
        <v>0</v>
      </c>
      <c r="N36" s="3">
        <v>31</v>
      </c>
      <c r="O36" s="3">
        <v>16</v>
      </c>
      <c r="P36" s="3">
        <v>14</v>
      </c>
      <c r="Q36" s="3">
        <v>1</v>
      </c>
      <c r="R36" s="3">
        <v>0</v>
      </c>
      <c r="S36" s="3">
        <v>0</v>
      </c>
    </row>
    <row r="37" spans="1:19" ht="15">
      <c r="A37" s="3" t="str">
        <f>"240708"</f>
        <v>240708</v>
      </c>
      <c r="B37" s="3" t="s">
        <v>58</v>
      </c>
      <c r="C37" s="3" t="s">
        <v>51</v>
      </c>
      <c r="D37" s="3" t="s">
        <v>22</v>
      </c>
      <c r="E37" s="3">
        <v>9569</v>
      </c>
      <c r="F37" s="3">
        <v>7768</v>
      </c>
      <c r="G37" s="3">
        <v>7710</v>
      </c>
      <c r="H37" s="3">
        <v>58</v>
      </c>
      <c r="I37" s="3">
        <v>58</v>
      </c>
      <c r="J37" s="3">
        <v>52</v>
      </c>
      <c r="K37" s="3">
        <v>3</v>
      </c>
      <c r="L37" s="3">
        <v>3</v>
      </c>
      <c r="M37" s="3">
        <v>0</v>
      </c>
      <c r="N37" s="3">
        <v>59</v>
      </c>
      <c r="O37" s="3">
        <v>19</v>
      </c>
      <c r="P37" s="3">
        <v>37</v>
      </c>
      <c r="Q37" s="3">
        <v>3</v>
      </c>
      <c r="R37" s="3">
        <v>0</v>
      </c>
      <c r="S37" s="3">
        <v>0</v>
      </c>
    </row>
    <row r="38" spans="1:19" ht="15">
      <c r="A38" s="2" t="s">
        <v>59</v>
      </c>
      <c r="B38" s="2"/>
      <c r="C38" s="2"/>
      <c r="D38" s="2"/>
      <c r="E38" s="2">
        <v>70005</v>
      </c>
      <c r="F38" s="2">
        <v>57810</v>
      </c>
      <c r="G38" s="2">
        <v>56807</v>
      </c>
      <c r="H38" s="2">
        <v>1003</v>
      </c>
      <c r="I38" s="2">
        <v>1003</v>
      </c>
      <c r="J38" s="2">
        <v>791</v>
      </c>
      <c r="K38" s="2">
        <v>3</v>
      </c>
      <c r="L38" s="2">
        <v>209</v>
      </c>
      <c r="M38" s="2">
        <v>0</v>
      </c>
      <c r="N38" s="2">
        <v>836</v>
      </c>
      <c r="O38" s="2">
        <v>155</v>
      </c>
      <c r="P38" s="2">
        <v>472</v>
      </c>
      <c r="Q38" s="2">
        <v>209</v>
      </c>
      <c r="R38" s="2">
        <v>0</v>
      </c>
      <c r="S38" s="2">
        <v>0</v>
      </c>
    </row>
    <row r="39" spans="1:19" ht="15">
      <c r="A39" s="3" t="str">
        <f>"240901"</f>
        <v>240901</v>
      </c>
      <c r="B39" s="3" t="s">
        <v>60</v>
      </c>
      <c r="C39" s="3" t="s">
        <v>61</v>
      </c>
      <c r="D39" s="3" t="s">
        <v>22</v>
      </c>
      <c r="E39" s="3">
        <v>30572</v>
      </c>
      <c r="F39" s="3">
        <v>25361</v>
      </c>
      <c r="G39" s="3">
        <v>25129</v>
      </c>
      <c r="H39" s="3">
        <v>232</v>
      </c>
      <c r="I39" s="3">
        <v>232</v>
      </c>
      <c r="J39" s="3">
        <v>133</v>
      </c>
      <c r="K39" s="3">
        <v>0</v>
      </c>
      <c r="L39" s="3">
        <v>99</v>
      </c>
      <c r="M39" s="3">
        <v>0</v>
      </c>
      <c r="N39" s="3">
        <v>371</v>
      </c>
      <c r="O39" s="3">
        <v>43</v>
      </c>
      <c r="P39" s="3">
        <v>229</v>
      </c>
      <c r="Q39" s="3">
        <v>99</v>
      </c>
      <c r="R39" s="3">
        <v>0</v>
      </c>
      <c r="S39" s="3">
        <v>0</v>
      </c>
    </row>
    <row r="40" spans="1:19" ht="15">
      <c r="A40" s="3" t="str">
        <f>"240902"</f>
        <v>240902</v>
      </c>
      <c r="B40" s="3" t="s">
        <v>62</v>
      </c>
      <c r="C40" s="3" t="s">
        <v>61</v>
      </c>
      <c r="D40" s="3" t="s">
        <v>22</v>
      </c>
      <c r="E40" s="3">
        <v>14549</v>
      </c>
      <c r="F40" s="3">
        <v>11918</v>
      </c>
      <c r="G40" s="3">
        <v>11704</v>
      </c>
      <c r="H40" s="3">
        <v>214</v>
      </c>
      <c r="I40" s="3">
        <v>214</v>
      </c>
      <c r="J40" s="3">
        <v>170</v>
      </c>
      <c r="K40" s="3">
        <v>0</v>
      </c>
      <c r="L40" s="3">
        <v>44</v>
      </c>
      <c r="M40" s="3">
        <v>0</v>
      </c>
      <c r="N40" s="3">
        <v>126</v>
      </c>
      <c r="O40" s="3">
        <v>21</v>
      </c>
      <c r="P40" s="3">
        <v>61</v>
      </c>
      <c r="Q40" s="3">
        <v>44</v>
      </c>
      <c r="R40" s="3">
        <v>0</v>
      </c>
      <c r="S40" s="3">
        <v>0</v>
      </c>
    </row>
    <row r="41" spans="1:19" ht="15">
      <c r="A41" s="3" t="str">
        <f>"240903"</f>
        <v>240903</v>
      </c>
      <c r="B41" s="3" t="s">
        <v>63</v>
      </c>
      <c r="C41" s="3" t="s">
        <v>61</v>
      </c>
      <c r="D41" s="3" t="s">
        <v>22</v>
      </c>
      <c r="E41" s="3">
        <v>5714</v>
      </c>
      <c r="F41" s="3">
        <v>4613</v>
      </c>
      <c r="G41" s="3">
        <v>4489</v>
      </c>
      <c r="H41" s="3">
        <v>124</v>
      </c>
      <c r="I41" s="3">
        <v>124</v>
      </c>
      <c r="J41" s="3">
        <v>109</v>
      </c>
      <c r="K41" s="3">
        <v>0</v>
      </c>
      <c r="L41" s="3">
        <v>15</v>
      </c>
      <c r="M41" s="3">
        <v>0</v>
      </c>
      <c r="N41" s="3">
        <v>64</v>
      </c>
      <c r="O41" s="3">
        <v>14</v>
      </c>
      <c r="P41" s="3">
        <v>35</v>
      </c>
      <c r="Q41" s="3">
        <v>15</v>
      </c>
      <c r="R41" s="3">
        <v>0</v>
      </c>
      <c r="S41" s="3">
        <v>0</v>
      </c>
    </row>
    <row r="42" spans="1:19" ht="15">
      <c r="A42" s="3" t="str">
        <f>"240904"</f>
        <v>240904</v>
      </c>
      <c r="B42" s="3" t="s">
        <v>64</v>
      </c>
      <c r="C42" s="3" t="s">
        <v>61</v>
      </c>
      <c r="D42" s="3" t="s">
        <v>22</v>
      </c>
      <c r="E42" s="3">
        <v>10719</v>
      </c>
      <c r="F42" s="3">
        <v>9004</v>
      </c>
      <c r="G42" s="3">
        <v>8857</v>
      </c>
      <c r="H42" s="3">
        <v>147</v>
      </c>
      <c r="I42" s="3">
        <v>147</v>
      </c>
      <c r="J42" s="3">
        <v>136</v>
      </c>
      <c r="K42" s="3">
        <v>0</v>
      </c>
      <c r="L42" s="3">
        <v>11</v>
      </c>
      <c r="M42" s="3">
        <v>0</v>
      </c>
      <c r="N42" s="3">
        <v>170</v>
      </c>
      <c r="O42" s="3">
        <v>64</v>
      </c>
      <c r="P42" s="3">
        <v>95</v>
      </c>
      <c r="Q42" s="3">
        <v>11</v>
      </c>
      <c r="R42" s="3">
        <v>0</v>
      </c>
      <c r="S42" s="3">
        <v>0</v>
      </c>
    </row>
    <row r="43" spans="1:19" ht="15">
      <c r="A43" s="3" t="str">
        <f>"240905"</f>
        <v>240905</v>
      </c>
      <c r="B43" s="3" t="s">
        <v>65</v>
      </c>
      <c r="C43" s="3" t="s">
        <v>61</v>
      </c>
      <c r="D43" s="3" t="s">
        <v>22</v>
      </c>
      <c r="E43" s="3">
        <v>8451</v>
      </c>
      <c r="F43" s="3">
        <v>6914</v>
      </c>
      <c r="G43" s="3">
        <v>6628</v>
      </c>
      <c r="H43" s="3">
        <v>286</v>
      </c>
      <c r="I43" s="3">
        <v>286</v>
      </c>
      <c r="J43" s="3">
        <v>243</v>
      </c>
      <c r="K43" s="3">
        <v>3</v>
      </c>
      <c r="L43" s="3">
        <v>40</v>
      </c>
      <c r="M43" s="3">
        <v>0</v>
      </c>
      <c r="N43" s="3">
        <v>105</v>
      </c>
      <c r="O43" s="3">
        <v>13</v>
      </c>
      <c r="P43" s="3">
        <v>52</v>
      </c>
      <c r="Q43" s="3">
        <v>40</v>
      </c>
      <c r="R43" s="3">
        <v>0</v>
      </c>
      <c r="S43" s="3">
        <v>0</v>
      </c>
    </row>
    <row r="44" spans="1:19" ht="15">
      <c r="A44" s="2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 t="str">
        <f>"246401"</f>
        <v>246401</v>
      </c>
      <c r="B45" s="2" t="s">
        <v>67</v>
      </c>
      <c r="C45" s="2" t="s">
        <v>22</v>
      </c>
      <c r="D45" s="2" t="s">
        <v>22</v>
      </c>
      <c r="E45" s="2">
        <v>208283</v>
      </c>
      <c r="F45" s="2">
        <v>175618</v>
      </c>
      <c r="G45" s="2">
        <v>174414</v>
      </c>
      <c r="H45" s="2">
        <v>1204</v>
      </c>
      <c r="I45" s="2">
        <v>1202</v>
      </c>
      <c r="J45" s="2">
        <v>768</v>
      </c>
      <c r="K45" s="2">
        <v>41</v>
      </c>
      <c r="L45" s="2">
        <v>393</v>
      </c>
      <c r="M45" s="2">
        <v>2</v>
      </c>
      <c r="N45" s="2">
        <v>3209</v>
      </c>
      <c r="O45" s="2">
        <v>625</v>
      </c>
      <c r="P45" s="2">
        <v>2191</v>
      </c>
      <c r="Q45" s="2">
        <v>393</v>
      </c>
      <c r="R45" s="2">
        <v>0</v>
      </c>
      <c r="S45" s="2">
        <v>0</v>
      </c>
    </row>
    <row r="46" spans="1:19" ht="15">
      <c r="A46" s="4" t="s">
        <v>68</v>
      </c>
      <c r="B46" s="4"/>
      <c r="C46" s="4"/>
      <c r="D46" s="4"/>
      <c r="E46" s="4">
        <v>571256</v>
      </c>
      <c r="F46" s="4">
        <v>474050</v>
      </c>
      <c r="G46" s="4">
        <v>469630</v>
      </c>
      <c r="H46" s="4">
        <v>4420</v>
      </c>
      <c r="I46" s="4">
        <v>4415</v>
      </c>
      <c r="J46" s="4">
        <v>3454</v>
      </c>
      <c r="K46" s="4">
        <v>77</v>
      </c>
      <c r="L46" s="4">
        <v>884</v>
      </c>
      <c r="M46" s="4">
        <v>6</v>
      </c>
      <c r="N46" s="4">
        <v>6442</v>
      </c>
      <c r="O46" s="4">
        <v>1609</v>
      </c>
      <c r="P46" s="4">
        <v>3949</v>
      </c>
      <c r="Q46" s="4">
        <v>884</v>
      </c>
      <c r="R46" s="4">
        <v>1</v>
      </c>
      <c r="S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2019-10-10T12:04:51Z</dcterms:created>
  <dcterms:modified xsi:type="dcterms:W3CDTF">2019-10-10T12:17:06Z</dcterms:modified>
  <cp:category/>
  <cp:version/>
  <cp:contentType/>
  <cp:contentStatus/>
</cp:coreProperties>
</file>